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er-nasuni1\HER-FS\Dept\Engineering\Engineering Inserts\Inserts\TS alt\ARINC\ARINC Spec - Meeting\2024\1. drawing CM-WH (SIZE 1)\"/>
    </mc:Choice>
  </mc:AlternateContent>
  <bookViews>
    <workbookView xWindow="0" yWindow="0" windowWidth="28800" windowHeight="12144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7" i="1"/>
  <c r="D17" i="1"/>
  <c r="E16" i="1"/>
  <c r="D16" i="1"/>
  <c r="E14" i="1"/>
  <c r="D14" i="1"/>
  <c r="E15" i="1"/>
  <c r="D15" i="1"/>
  <c r="E13" i="1"/>
  <c r="D13" i="1"/>
  <c r="E8" i="1"/>
  <c r="D8" i="1"/>
  <c r="D12" i="1"/>
  <c r="E12" i="1"/>
  <c r="E11" i="1"/>
  <c r="D11" i="1"/>
  <c r="E10" i="1"/>
  <c r="D10" i="1"/>
  <c r="E9" i="1"/>
  <c r="D9" i="1"/>
  <c r="E7" i="1"/>
  <c r="D7" i="1"/>
</calcChain>
</file>

<file path=xl/sharedStrings.xml><?xml version="1.0" encoding="utf-8"?>
<sst xmlns="http://schemas.openxmlformats.org/spreadsheetml/2006/main" count="45" uniqueCount="35">
  <si>
    <t>Z-DIRECTION</t>
  </si>
  <si>
    <t>Y-DIRECTION</t>
  </si>
  <si>
    <t>SAFRAN P/N</t>
  </si>
  <si>
    <t>KG</t>
  </si>
  <si>
    <t>LBS</t>
  </si>
  <si>
    <r>
      <t xml:space="preserve">CROSS WEIGHT
</t>
    </r>
    <r>
      <rPr>
        <sz val="8"/>
        <color theme="1"/>
        <rFont val="Calibri"/>
        <family val="2"/>
        <scheme val="minor"/>
      </rPr>
      <t>(SEE ICD DRAWING)</t>
    </r>
  </si>
  <si>
    <t>MAX.</t>
  </si>
  <si>
    <r>
      <t xml:space="preserve">9002-01-0100-01
</t>
    </r>
    <r>
      <rPr>
        <sz val="8"/>
        <color theme="1"/>
        <rFont val="Calibri"/>
        <family val="2"/>
        <scheme val="minor"/>
      </rPr>
      <t>ARINC 810 SUPPLEMENT 3</t>
    </r>
  </si>
  <si>
    <t>COFFEE MAKER</t>
  </si>
  <si>
    <r>
      <t xml:space="preserve">9402-01-0000-01
</t>
    </r>
    <r>
      <rPr>
        <sz val="8"/>
        <color theme="1"/>
        <rFont val="Calibri"/>
        <family val="2"/>
        <scheme val="minor"/>
      </rPr>
      <t>ARINC 810 SUPPLEMENT 3</t>
    </r>
  </si>
  <si>
    <t>Water Boiler</t>
  </si>
  <si>
    <t>MM +/- 20MM</t>
  </si>
  <si>
    <t>INCH +/- 0,79"</t>
  </si>
  <si>
    <r>
      <t xml:space="preserve">9402-01-0000-01
</t>
    </r>
    <r>
      <rPr>
        <sz val="8"/>
        <color theme="1"/>
        <rFont val="Calibri"/>
        <family val="2"/>
        <scheme val="minor"/>
      </rPr>
      <t>ARINC 810 SUPPLEMENT 4</t>
    </r>
  </si>
  <si>
    <r>
      <t xml:space="preserve">9402-51-0000-01
</t>
    </r>
    <r>
      <rPr>
        <sz val="8"/>
        <color theme="1"/>
        <rFont val="Calibri"/>
        <family val="2"/>
        <scheme val="minor"/>
      </rPr>
      <t>ARINC 810 SUPPLEMENT 3</t>
    </r>
  </si>
  <si>
    <t>OVERVIEW WET PRODUCTS ACC. ARINC 810 SIZE 1 - DEFINITION CENTER OF GRAFITIY</t>
  </si>
  <si>
    <r>
      <t xml:space="preserve">9202-01-0100-01
</t>
    </r>
    <r>
      <rPr>
        <sz val="8"/>
        <color theme="1"/>
        <rFont val="Calibri"/>
        <family val="2"/>
        <scheme val="minor"/>
      </rPr>
      <t>ARINC 810 SUPPLEMENT 3</t>
    </r>
  </si>
  <si>
    <t>BEVERAGE MAKER</t>
  </si>
  <si>
    <r>
      <t xml:space="preserve">9012-01-0100-01
</t>
    </r>
    <r>
      <rPr>
        <sz val="8"/>
        <color theme="1"/>
        <rFont val="Calibri"/>
        <family val="2"/>
        <scheme val="minor"/>
      </rPr>
      <t>ARINC 810 SUPPLEMENT 5</t>
    </r>
  </si>
  <si>
    <t>COFFEE MAKER
TBC - A350</t>
  </si>
  <si>
    <r>
      <t xml:space="preserve">9412-01-0100-01
</t>
    </r>
    <r>
      <rPr>
        <sz val="8"/>
        <color theme="1"/>
        <rFont val="Calibri"/>
        <family val="2"/>
        <scheme val="minor"/>
      </rPr>
      <t>ARINC 810 SUPPLEMENT 5</t>
    </r>
  </si>
  <si>
    <t>WATER HEATER</t>
  </si>
  <si>
    <t>WATER HEATER
TBC - A350</t>
  </si>
  <si>
    <r>
      <t xml:space="preserve">9412-51-0100-01
</t>
    </r>
    <r>
      <rPr>
        <sz val="8"/>
        <color theme="1"/>
        <rFont val="Calibri"/>
        <family val="2"/>
        <scheme val="minor"/>
      </rPr>
      <t>ARINC 810 SUPPLEMENT 5</t>
    </r>
  </si>
  <si>
    <r>
      <t xml:space="preserve">9812-01-0100-01
</t>
    </r>
    <r>
      <rPr>
        <sz val="8"/>
        <color theme="1"/>
        <rFont val="Calibri"/>
        <family val="2"/>
        <scheme val="minor"/>
      </rPr>
      <t>ARINC 810 SUPPLEMENT 5</t>
    </r>
  </si>
  <si>
    <t>ESPRESSO MAKER</t>
  </si>
  <si>
    <t>mm Faktor Umrechnung</t>
  </si>
  <si>
    <r>
      <t xml:space="preserve">9812-02-0100-01
</t>
    </r>
    <r>
      <rPr>
        <sz val="8"/>
        <color theme="1"/>
        <rFont val="Calibri"/>
        <family val="2"/>
        <scheme val="minor"/>
      </rPr>
      <t>ARINC 810 SUPPLEMENT 5</t>
    </r>
  </si>
  <si>
    <t>mm RAIL CAP TO GALLEY COMPARTMENT ADDED</t>
  </si>
  <si>
    <t>ESPRESSO MAKER
TBC - A350</t>
  </si>
  <si>
    <t>9812-11-0100-01
ARINC INTERFACE</t>
  </si>
  <si>
    <t>9412-61-0100-01
ARINC INTERFACE</t>
  </si>
  <si>
    <t>9412-11-0100-01
ARINC INTERFACE</t>
  </si>
  <si>
    <t>9012-11-0100-01
ARINC INTERFACE</t>
  </si>
  <si>
    <t>weight for Rail not includet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</si>
</sst>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716280</xdr:colOff>
      <xdr:row>2</xdr:row>
      <xdr:rowOff>60960</xdr:rowOff>
    </xdr:from>
    <xdr:to>
      <xdr:col>2</xdr:col>
      <xdr:colOff>716280</xdr:colOff>
      <xdr:row>3</xdr:row>
      <xdr:rowOff>160020</xdr:rowOff>
    </xdr:to>
    <xdr:sp macro="" textlink="">
      <xdr:nvSpPr>
        <xdr:cNvPr id="2" name="Nach oben gebogener Pfeil 1"/>
        <xdr:cNvSpPr/>
      </xdr:nvSpPr>
      <xdr:spPr>
        <a:xfrm rot="10800000">
          <a:off x="1973580" y="541020"/>
          <a:ext cx="792480" cy="28194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workbookViewId="0">
      <selection activeCell="E28" sqref="E28"/>
    </sheetView>
  </sheetViews>
  <sheetFormatPr baseColWidth="10" defaultRowHeight="14.4" x14ac:dyDescent="0.3"/>
  <cols>
    <col min="1" max="1" width="18.33203125" style="1" customWidth="1"/>
    <col min="4" max="4" width="15.6640625" customWidth="1"/>
    <col min="5" max="5" width="14.33203125" customWidth="1"/>
    <col min="6" max="6" width="14.21875" customWidth="1"/>
    <col min="7" max="7" width="15.77734375" customWidth="1"/>
    <col min="8" max="8" width="17.77734375" customWidth="1"/>
    <col min="9" max="9" width="18.88671875" customWidth="1"/>
  </cols>
  <sheetData>
    <row r="2" spans="1:14" ht="23.4" x14ac:dyDescent="0.45">
      <c r="A2" s="34" t="s">
        <v>15</v>
      </c>
      <c r="B2" s="34"/>
      <c r="C2" s="34"/>
      <c r="D2" s="34"/>
      <c r="E2" s="34"/>
      <c r="F2" s="34"/>
      <c r="G2" s="34"/>
      <c r="H2" s="34"/>
    </row>
    <row r="3" spans="1:14" x14ac:dyDescent="0.3">
      <c r="D3" t="s">
        <v>34</v>
      </c>
    </row>
    <row r="4" spans="1:14" ht="15" thickBot="1" x14ac:dyDescent="0.35"/>
    <row r="5" spans="1:14" ht="29.4" customHeight="1" x14ac:dyDescent="0.3">
      <c r="A5" s="9"/>
      <c r="B5" s="35" t="s">
        <v>5</v>
      </c>
      <c r="C5" s="36"/>
      <c r="D5" s="36" t="s">
        <v>0</v>
      </c>
      <c r="E5" s="36"/>
      <c r="F5" s="36" t="s">
        <v>1</v>
      </c>
      <c r="G5" s="36"/>
      <c r="H5" s="37"/>
    </row>
    <row r="6" spans="1:14" x14ac:dyDescent="0.3">
      <c r="A6" s="10" t="s">
        <v>2</v>
      </c>
      <c r="B6" s="6" t="s">
        <v>3</v>
      </c>
      <c r="C6" s="6" t="s">
        <v>4</v>
      </c>
      <c r="D6" s="6" t="s">
        <v>11</v>
      </c>
      <c r="E6" s="6" t="s">
        <v>12</v>
      </c>
      <c r="F6" s="6" t="s">
        <v>11</v>
      </c>
      <c r="G6" s="6" t="s">
        <v>12</v>
      </c>
      <c r="H6" s="38"/>
    </row>
    <row r="7" spans="1:14" ht="24.6" x14ac:dyDescent="0.3">
      <c r="A7" s="11" t="s">
        <v>7</v>
      </c>
      <c r="B7" s="7">
        <v>10.66</v>
      </c>
      <c r="C7" s="7">
        <v>23.5</v>
      </c>
      <c r="D7" s="7">
        <f>SUM(145+B23)</f>
        <v>146.6</v>
      </c>
      <c r="E7" s="8">
        <f>SUM(5.71+(B23/B24))</f>
        <v>5.7729921259842518</v>
      </c>
      <c r="F7" s="7">
        <v>152</v>
      </c>
      <c r="G7" s="7">
        <v>5.98</v>
      </c>
      <c r="H7" s="12" t="s">
        <v>8</v>
      </c>
    </row>
    <row r="8" spans="1:14" ht="24.6" x14ac:dyDescent="0.3">
      <c r="A8" s="19" t="s">
        <v>16</v>
      </c>
      <c r="B8" s="7">
        <v>10.25</v>
      </c>
      <c r="C8" s="7">
        <v>22.62</v>
      </c>
      <c r="D8" s="7">
        <f>SUM(145+B23)</f>
        <v>146.6</v>
      </c>
      <c r="E8" s="8">
        <f>SUM(5.71+(B23/B24))</f>
        <v>5.7729921259842518</v>
      </c>
      <c r="F8" s="7">
        <v>152</v>
      </c>
      <c r="G8" s="7">
        <v>5.98</v>
      </c>
      <c r="H8" s="12" t="s">
        <v>17</v>
      </c>
    </row>
    <row r="9" spans="1:14" ht="24.6" x14ac:dyDescent="0.3">
      <c r="A9" s="11" t="s">
        <v>9</v>
      </c>
      <c r="B9" s="7">
        <v>9.3000000000000007</v>
      </c>
      <c r="C9" s="7">
        <v>20.51</v>
      </c>
      <c r="D9" s="7">
        <f>SUM(150+B23)</f>
        <v>151.6</v>
      </c>
      <c r="E9" s="8">
        <f>SUM(5.91+(B23/B24))</f>
        <v>5.972992125984252</v>
      </c>
      <c r="F9" s="7">
        <v>143.19999999999999</v>
      </c>
      <c r="G9" s="7">
        <v>5.64</v>
      </c>
      <c r="H9" s="12" t="s">
        <v>10</v>
      </c>
    </row>
    <row r="10" spans="1:14" ht="24.6" x14ac:dyDescent="0.3">
      <c r="A10" s="19" t="s">
        <v>13</v>
      </c>
      <c r="B10" s="7">
        <v>9.5</v>
      </c>
      <c r="C10" s="7">
        <v>20.94</v>
      </c>
      <c r="D10" s="7">
        <f>SUM(150+B23)</f>
        <v>151.6</v>
      </c>
      <c r="E10" s="8">
        <f>SUM(5.91+(B23/B24))</f>
        <v>5.972992125984252</v>
      </c>
      <c r="F10" s="7">
        <v>143.19999999999999</v>
      </c>
      <c r="G10" s="7">
        <v>5.64</v>
      </c>
      <c r="H10" s="12" t="s">
        <v>10</v>
      </c>
    </row>
    <row r="11" spans="1:14" ht="28.2" customHeight="1" x14ac:dyDescent="0.3">
      <c r="A11" s="19" t="s">
        <v>13</v>
      </c>
      <c r="B11" s="7">
        <v>9.4</v>
      </c>
      <c r="C11" s="7">
        <v>20.72</v>
      </c>
      <c r="D11" s="7">
        <f>SUM(150+B23)</f>
        <v>151.6</v>
      </c>
      <c r="E11" s="8">
        <f>SUM(5.91+(B23/B24))</f>
        <v>5.972992125984252</v>
      </c>
      <c r="F11" s="7">
        <v>143.19999999999999</v>
      </c>
      <c r="G11" s="7">
        <v>5.64</v>
      </c>
      <c r="H11" s="12" t="s">
        <v>10</v>
      </c>
      <c r="I11" s="4"/>
      <c r="N11" s="31"/>
    </row>
    <row r="12" spans="1:14" ht="24.6" x14ac:dyDescent="0.3">
      <c r="A12" s="19" t="s">
        <v>14</v>
      </c>
      <c r="B12" s="13">
        <v>9.6</v>
      </c>
      <c r="C12" s="13">
        <v>21.17</v>
      </c>
      <c r="D12" s="7">
        <f>SUM(146+B23)</f>
        <v>147.6</v>
      </c>
      <c r="E12" s="8">
        <f>SUM(5.75+(B23/B24))</f>
        <v>5.8129921259842519</v>
      </c>
      <c r="F12" s="7">
        <v>142.19999999999999</v>
      </c>
      <c r="G12" s="7">
        <v>5.6</v>
      </c>
      <c r="H12" s="12" t="s">
        <v>10</v>
      </c>
      <c r="I12" s="5"/>
    </row>
    <row r="13" spans="1:14" ht="24.6" x14ac:dyDescent="0.3">
      <c r="A13" s="19" t="s">
        <v>18</v>
      </c>
      <c r="B13" s="7">
        <v>11.6</v>
      </c>
      <c r="C13" s="7">
        <v>25.57</v>
      </c>
      <c r="D13" s="7">
        <f>SUM(157+B23)</f>
        <v>158.6</v>
      </c>
      <c r="E13" s="8">
        <f>SUM(6.2+(B23/B24))</f>
        <v>6.262992125984252</v>
      </c>
      <c r="F13" s="7">
        <v>155.9</v>
      </c>
      <c r="G13" s="7">
        <v>6.14</v>
      </c>
      <c r="H13" s="12" t="s">
        <v>8</v>
      </c>
    </row>
    <row r="14" spans="1:14" ht="20.399999999999999" x14ac:dyDescent="0.3">
      <c r="A14" s="24" t="s">
        <v>33</v>
      </c>
      <c r="B14" s="25">
        <v>11.2</v>
      </c>
      <c r="C14" s="25">
        <v>24.69</v>
      </c>
      <c r="D14" s="25">
        <f>SUM(157+B23)</f>
        <v>158.6</v>
      </c>
      <c r="E14" s="26">
        <f>SUM(6.2+(B23/B24))</f>
        <v>6.262992125984252</v>
      </c>
      <c r="F14" s="25">
        <v>155.9</v>
      </c>
      <c r="G14" s="25">
        <v>6.14</v>
      </c>
      <c r="H14" s="27" t="s">
        <v>19</v>
      </c>
    </row>
    <row r="15" spans="1:14" ht="24.6" x14ac:dyDescent="0.3">
      <c r="A15" s="19" t="s">
        <v>20</v>
      </c>
      <c r="B15" s="7">
        <v>10.5</v>
      </c>
      <c r="C15" s="7">
        <v>23.15</v>
      </c>
      <c r="D15" s="7">
        <f>SUM(160+B23)</f>
        <v>161.6</v>
      </c>
      <c r="E15" s="8">
        <f>SUM(6.3+(B23/B24))</f>
        <v>6.3629921259842517</v>
      </c>
      <c r="F15" s="7">
        <v>145.9</v>
      </c>
      <c r="G15" s="7">
        <v>5.74</v>
      </c>
      <c r="H15" s="12" t="s">
        <v>21</v>
      </c>
    </row>
    <row r="16" spans="1:14" ht="20.399999999999999" x14ac:dyDescent="0.3">
      <c r="A16" s="24" t="s">
        <v>32</v>
      </c>
      <c r="B16" s="25">
        <v>10</v>
      </c>
      <c r="C16" s="25">
        <v>22.05</v>
      </c>
      <c r="D16" s="28">
        <f>SUM(160+B23)</f>
        <v>161.6</v>
      </c>
      <c r="E16" s="29">
        <f>SUM(6.3+(B23/B24))</f>
        <v>6.3629921259842517</v>
      </c>
      <c r="F16" s="28">
        <v>145.9</v>
      </c>
      <c r="G16" s="28">
        <v>5.74</v>
      </c>
      <c r="H16" s="30" t="s">
        <v>22</v>
      </c>
    </row>
    <row r="17" spans="1:9" ht="24.6" x14ac:dyDescent="0.3">
      <c r="A17" s="19" t="s">
        <v>23</v>
      </c>
      <c r="B17" s="7">
        <v>10.5</v>
      </c>
      <c r="C17" s="7">
        <v>23.15</v>
      </c>
      <c r="D17" s="7">
        <f>SUM(156+B23)</f>
        <v>157.6</v>
      </c>
      <c r="E17" s="8">
        <f>SUM(6.14+(B23/B24))</f>
        <v>6.2029921259842515</v>
      </c>
      <c r="F17" s="7">
        <v>145.9</v>
      </c>
      <c r="G17" s="7">
        <v>5.74</v>
      </c>
      <c r="H17" s="12" t="s">
        <v>21</v>
      </c>
    </row>
    <row r="18" spans="1:9" ht="20.399999999999999" x14ac:dyDescent="0.3">
      <c r="A18" s="24" t="s">
        <v>31</v>
      </c>
      <c r="B18" s="25">
        <v>10.5</v>
      </c>
      <c r="C18" s="25">
        <v>23.15</v>
      </c>
      <c r="D18" s="25">
        <f>SUM(156+B23)</f>
        <v>157.6</v>
      </c>
      <c r="E18" s="26">
        <f>SUM(6.14+(B23/B24))</f>
        <v>6.2029921259842515</v>
      </c>
      <c r="F18" s="25">
        <v>145.9</v>
      </c>
      <c r="G18" s="25">
        <v>5.74</v>
      </c>
      <c r="H18" s="27" t="s">
        <v>22</v>
      </c>
    </row>
    <row r="19" spans="1:9" ht="24.6" x14ac:dyDescent="0.3">
      <c r="A19" s="15" t="s">
        <v>24</v>
      </c>
      <c r="B19" s="16">
        <v>11.5</v>
      </c>
      <c r="C19" s="16">
        <v>25.35</v>
      </c>
      <c r="D19" s="16">
        <f>SUM(165+B23)</f>
        <v>166.6</v>
      </c>
      <c r="E19" s="17">
        <f>SUM(6.5+(B23/B24))</f>
        <v>6.5629921259842519</v>
      </c>
      <c r="F19" s="16">
        <v>172.9</v>
      </c>
      <c r="G19" s="16">
        <v>6.81</v>
      </c>
      <c r="H19" s="18" t="s">
        <v>25</v>
      </c>
      <c r="I19" s="32" t="s">
        <v>6</v>
      </c>
    </row>
    <row r="20" spans="1:9" ht="24.6" x14ac:dyDescent="0.3">
      <c r="A20" s="19" t="s">
        <v>27</v>
      </c>
      <c r="B20" s="7">
        <v>11.5</v>
      </c>
      <c r="C20" s="7">
        <v>25.35</v>
      </c>
      <c r="D20" s="7">
        <f>SUM(165+B23)</f>
        <v>166.6</v>
      </c>
      <c r="E20" s="8">
        <f>SUM(6.5+(B23/B24))</f>
        <v>6.5629921259842519</v>
      </c>
      <c r="F20" s="7">
        <v>172.9</v>
      </c>
      <c r="G20" s="7">
        <v>6.81</v>
      </c>
      <c r="H20" s="12" t="s">
        <v>25</v>
      </c>
    </row>
    <row r="21" spans="1:9" ht="21" thickBot="1" x14ac:dyDescent="0.35">
      <c r="A21" s="20" t="s">
        <v>30</v>
      </c>
      <c r="B21" s="21">
        <v>11.5</v>
      </c>
      <c r="C21" s="21">
        <v>25.35</v>
      </c>
      <c r="D21" s="21">
        <f>SUM(165+B23)</f>
        <v>166.6</v>
      </c>
      <c r="E21" s="22">
        <f>SUM(6.5+(B23/B24))</f>
        <v>6.5629921259842519</v>
      </c>
      <c r="F21" s="21">
        <v>172.9</v>
      </c>
      <c r="G21" s="21">
        <v>6.81</v>
      </c>
      <c r="H21" s="23" t="s">
        <v>29</v>
      </c>
      <c r="I21" s="14"/>
    </row>
    <row r="23" spans="1:9" x14ac:dyDescent="0.3">
      <c r="B23" s="2">
        <v>1.6</v>
      </c>
      <c r="C23" s="33" t="s">
        <v>28</v>
      </c>
      <c r="D23" s="33"/>
      <c r="E23" s="33"/>
      <c r="F23" s="33"/>
      <c r="H23" s="3"/>
    </row>
    <row r="24" spans="1:9" x14ac:dyDescent="0.3">
      <c r="B24">
        <v>25.4</v>
      </c>
      <c r="C24" s="3" t="s">
        <v>26</v>
      </c>
      <c r="H24" s="3"/>
    </row>
    <row r="25" spans="1:9" x14ac:dyDescent="0.3">
      <c r="A25" s="4"/>
      <c r="H25" s="3"/>
    </row>
  </sheetData>
  <mergeCells count="6">
    <mergeCell ref="C23:F23"/>
    <mergeCell ref="A2:H2"/>
    <mergeCell ref="B5:C5"/>
    <mergeCell ref="D5:E5"/>
    <mergeCell ref="F5:G5"/>
    <mergeCell ref="H5:H6"/>
  </mergeCells>
  <pageMargins left="0.7" right="0.7" top="0.78740157499999996" bottom="0.78740157499999996" header="0.3" footer="0.3"/>
  <pageSetup orientation="landscape" r:id="rId1"/>
  <headerFooter>
    <oddHeader>&amp;C&amp;"Calibri"&amp;10&amp;KFF8C00C2 - Confidential&amp;1#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SAFRAN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 Heino MUH (SAFRAN CABIN)</dc:creator>
  <cp:lastModifiedBy>MUELLER Heino MUH (SAFRAN CABIN)</cp:lastModifiedBy>
  <dcterms:created xsi:type="dcterms:W3CDTF">2024-03-13T13:24:58Z</dcterms:created>
  <dcterms:modified xsi:type="dcterms:W3CDTF">2024-03-26T12:31:57Z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2024-03-26T12:31:57Z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f9a723c7-32a2-4a2c-b708-aad6d6962f1a</vt:lpwstr>
  </property>
  <property fmtid="{D5CDD505-2E9C-101B-9397-08002B2CF9AE}" pid="8" name="MSIP_Label_024ffcea-f25b-491e-9dc9-834516f3550e_ContentBits">
    <vt:lpwstr>1</vt:lpwstr>
  </property>
</Properties>
</file>